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0" yWindow="0" windowWidth="21600" windowHeight="9135" activeTab="3"/>
  </bookViews>
  <sheets>
    <sheet name="Ex 4.15p1" sheetId="1" r:id="rId1"/>
    <sheet name="Ex 4.15p2" sheetId="3" r:id="rId2"/>
    <sheet name="Ex 4.15p3" sheetId="8" r:id="rId3"/>
    <sheet name="Ex 4.15p4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8" l="1"/>
  <c r="E28" i="8"/>
  <c r="D28" i="8"/>
  <c r="G25" i="8"/>
  <c r="G24" i="8"/>
  <c r="G23" i="8"/>
  <c r="G22" i="8"/>
  <c r="G21" i="8"/>
  <c r="G20" i="8"/>
  <c r="G19" i="8"/>
  <c r="G18" i="8"/>
  <c r="G17" i="8"/>
  <c r="G16" i="8"/>
  <c r="G15" i="8"/>
  <c r="G14" i="8"/>
  <c r="G28" i="8" l="1"/>
  <c r="G30" i="8" s="1"/>
  <c r="D23" i="7" l="1"/>
  <c r="C23" i="7"/>
  <c r="D15" i="7"/>
  <c r="C15" i="7"/>
  <c r="F28" i="3" l="1"/>
  <c r="G25" i="3"/>
  <c r="G24" i="3"/>
  <c r="G23" i="3"/>
  <c r="G22" i="3"/>
  <c r="G21" i="3"/>
  <c r="G20" i="3"/>
  <c r="G19" i="3"/>
  <c r="G18" i="3"/>
  <c r="G17" i="3"/>
  <c r="G16" i="3"/>
  <c r="G15" i="3"/>
  <c r="G14" i="3"/>
  <c r="G28" i="3" s="1"/>
  <c r="D28" i="3"/>
  <c r="E28" i="3" l="1"/>
  <c r="G30" i="3" s="1"/>
  <c r="G30" i="1"/>
</calcChain>
</file>

<file path=xl/sharedStrings.xml><?xml version="1.0" encoding="utf-8"?>
<sst xmlns="http://schemas.openxmlformats.org/spreadsheetml/2006/main" count="134" uniqueCount="58">
  <si>
    <t>Percent Change:</t>
  </si>
  <si>
    <t>%</t>
  </si>
  <si>
    <t>PROPOSED 6.5 DTH BLOCK BREAK</t>
  </si>
  <si>
    <t>CURRENT 45 DTH BLOCK BREAK</t>
  </si>
  <si>
    <t>EFFECT ON GS TYPICAL CUSTOMER</t>
  </si>
  <si>
    <t>80 DTHS -  ANNUAL CONSUMPTION</t>
  </si>
  <si>
    <t>(A)</t>
  </si>
  <si>
    <t>(B)</t>
  </si>
  <si>
    <t xml:space="preserve">(C)   </t>
  </si>
  <si>
    <t>(D)</t>
  </si>
  <si>
    <t>(E)</t>
  </si>
  <si>
    <t>(F)</t>
  </si>
  <si>
    <t>Billed at Current</t>
  </si>
  <si>
    <t>Billed at</t>
  </si>
  <si>
    <t>Rate</t>
  </si>
  <si>
    <t>Usage</t>
  </si>
  <si>
    <t>Rate Effective</t>
  </si>
  <si>
    <t>Proposed</t>
  </si>
  <si>
    <t>Schedule</t>
  </si>
  <si>
    <t>Month</t>
  </si>
  <si>
    <t>In Dth</t>
  </si>
  <si>
    <t>Change</t>
  </si>
  <si>
    <t>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</si>
  <si>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</si>
  <si>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</si>
  <si>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</si>
  <si>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</si>
  <si>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</si>
  <si>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</si>
  <si>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</si>
  <si>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</si>
  <si>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</si>
  <si>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</si>
  <si>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</si>
  <si>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</si>
  <si>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</si>
  <si>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FS</t>
  </si>
  <si>
    <t>Impact of Proposed Rates on</t>
  </si>
  <si>
    <t>Customers of Different Sizes</t>
  </si>
  <si>
    <t>(C)</t>
  </si>
  <si>
    <t>Annual Usage</t>
  </si>
  <si>
    <t>Number of Customers</t>
  </si>
  <si>
    <t>Average Increase</t>
  </si>
  <si>
    <t>High</t>
  </si>
  <si>
    <t>Low</t>
  </si>
  <si>
    <t>0-30,000</t>
  </si>
  <si>
    <t>30,001-100,000</t>
  </si>
  <si>
    <t>100,000-805,000</t>
  </si>
  <si>
    <t>&gt;805,000</t>
  </si>
  <si>
    <t>0-3,000</t>
  </si>
  <si>
    <t>3,001-10,000</t>
  </si>
  <si>
    <t>10,000-100,000</t>
  </si>
  <si>
    <t>&gt;100,000</t>
  </si>
  <si>
    <t>TS Class 1/</t>
  </si>
  <si>
    <t>IS Class 2/</t>
  </si>
  <si>
    <t>EFFECT ON FS TYPICAL CUSTOMER</t>
  </si>
  <si>
    <t>PROPOSED BLOCK STRUCTURE</t>
  </si>
  <si>
    <r>
      <rPr>
        <b/>
        <sz val="11"/>
        <rFont val="Calibri"/>
        <family val="2"/>
        <scheme val="minor"/>
      </rPr>
      <t>3500 DTHS</t>
    </r>
    <r>
      <rPr>
        <b/>
        <sz val="11"/>
        <color theme="1"/>
        <rFont val="Calibri"/>
        <family val="2"/>
        <scheme val="minor"/>
      </rPr>
      <t xml:space="preserve"> -  ANNUAL CONSUMPTION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</si>
</sst>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#,##0.0"/>
    <numFmt numFmtId="165" formatCode="#,##0.0_);\(#,##0.0\)"/>
    <numFmt numFmtId="166" formatCode="0.00_);\(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LinePrinte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Protection="1"/>
    <xf numFmtId="0" fontId="3" fillId="0" borderId="0" xfId="1" quotePrefix="1" applyFont="1" applyFill="1" applyAlignment="1" applyProtection="1">
      <alignment horizontal="center"/>
    </xf>
    <xf numFmtId="0" fontId="3" fillId="0" borderId="0" xfId="1" quotePrefix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center"/>
    </xf>
    <xf numFmtId="0" fontId="4" fillId="0" borderId="0" xfId="1" quotePrefix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quotePrefix="1" applyFont="1" applyFill="1" applyAlignment="1" applyProtection="1">
      <alignment horizontal="center" vertical="center"/>
    </xf>
    <xf numFmtId="0" fontId="4" fillId="0" borderId="0" xfId="1" quotePrefix="1" applyFont="1" applyFill="1" applyAlignment="1">
      <alignment horizontal="center" vertical="center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164" fontId="5" fillId="0" borderId="0" xfId="2" applyNumberFormat="1" applyFont="1" applyAlignment="1" applyProtection="1">
      <alignment horizontal="right"/>
    </xf>
    <xf numFmtId="7" fontId="3" fillId="0" borderId="0" xfId="1" applyNumberFormat="1" applyFont="1" applyFill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center"/>
    </xf>
    <xf numFmtId="7" fontId="3" fillId="0" borderId="2" xfId="1" applyNumberFormat="1" applyFont="1" applyFill="1" applyBorder="1" applyAlignment="1" applyProtection="1">
      <alignment horizontal="center"/>
    </xf>
    <xf numFmtId="39" fontId="3" fillId="0" borderId="2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Alignment="1" applyProtection="1">
      <alignment horizontal="center"/>
    </xf>
    <xf numFmtId="7" fontId="3" fillId="0" borderId="0" xfId="1" applyNumberFormat="1" applyFont="1" applyFill="1" applyAlignment="1" applyProtection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/>
    </xf>
    <xf numFmtId="14" fontId="4" fillId="0" borderId="1" xfId="1" quotePrefix="1" applyNumberFormat="1" applyFont="1" applyFill="1" applyBorder="1" applyAlignment="1" applyProtection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1" applyFont="1" applyFill="1" applyAlignment="1" applyProtection="1">
      <alignment horizontal="right"/>
    </xf>
    <xf numFmtId="166" fontId="3" fillId="0" borderId="0" xfId="3" applyNumberFormat="1" applyFont="1" applyFill="1" applyAlignment="1" applyProtection="1">
      <alignment horizontal="right"/>
    </xf>
    <xf numFmtId="0" fontId="3" fillId="0" borderId="0" xfId="1" quotePrefix="1" applyFont="1" applyFill="1" applyAlignment="1" applyProtection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9" fontId="8" fillId="0" borderId="0" xfId="4" applyFont="1"/>
    <xf numFmtId="0" fontId="8" fillId="0" borderId="4" xfId="0" applyFont="1" applyBorder="1"/>
    <xf numFmtId="9" fontId="8" fillId="0" borderId="4" xfId="4" applyFont="1" applyBorder="1"/>
    <xf numFmtId="9" fontId="8" fillId="0" borderId="4" xfId="0" applyNumberFormat="1" applyFont="1" applyBorder="1"/>
    <xf numFmtId="0" fontId="8" fillId="0" borderId="0" xfId="0" applyFont="1" applyBorder="1"/>
    <xf numFmtId="9" fontId="8" fillId="0" borderId="0" xfId="4" applyFont="1" applyBorder="1"/>
    <xf numFmtId="9" fontId="8" fillId="0" borderId="0" xfId="0" applyNumberFormat="1" applyFont="1" applyBorder="1"/>
    <xf numFmtId="3" fontId="0" fillId="0" borderId="0" xfId="0" applyNumberFormat="1" applyBorder="1"/>
    <xf numFmtId="3" fontId="3" fillId="0" borderId="0" xfId="0" applyNumberFormat="1" applyFont="1" applyFill="1" applyBorder="1" applyAlignment="1" applyProtection="1"/>
    <xf numFmtId="37" fontId="3" fillId="0" borderId="0" xfId="1" applyNumberFormat="1" applyFont="1" applyFill="1" applyAlignment="1" applyProtection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Normal" xfId="0" builtinId="0"/>
    <cellStyle name="Normal 3 2" xfId="2"/>
    <cellStyle name="Normal_Pass-Through Model 11_2007 - 10_2008" xfId="1"/>
    <cellStyle name="Percent" xfId="4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142875</xdr:rowOff>
    </xdr:from>
    <xdr:to>
      <xdr:col>6</xdr:col>
      <xdr:colOff>0</xdr:colOff>
      <xdr:row>28</xdr:row>
      <xdr:rowOff>0</xdr:rowOff>
    </xdr:to>
    <xdr:sp macro="" textlink="">
      <xdr:nvSpPr>
        <xdr:cNvPr id="2" name="TextBox 1"/>
        <xdr:cNvSpPr txBox="1"/>
      </xdr:nvSpPr>
      <xdr:spPr>
        <a:xfrm>
          <a:off x="28575" y="4057650"/>
          <a:ext cx="442912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1/ Assumes a commodity rate of $2.50</a:t>
          </a:r>
          <a:r>
            <a:rPr lang="en-US" sz="1100" baseline="0"/>
            <a:t> and a transportation rate of $0.20</a:t>
          </a:r>
        </a:p>
        <a:p>
          <a:endParaRPr lang="en-US" sz="1100" baseline="0"/>
        </a:p>
        <a:p>
          <a:r>
            <a:rPr lang="en-US" sz="1100" baseline="0"/>
            <a:t>2/ Assumes current IS rates for commodity and transportation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view="pageLayout" zoomScaleNormal="100" workbookViewId="0">
      <selection activeCell="F17" sqref="F17"/>
    </sheetView>
  </sheetViews>
  <sheetFormatPr defaultRowHeight="15"/>
  <cols>
    <col min="1" max="1" width="5" customWidth="1"/>
    <col min="2" max="2" width="9.5703125" customWidth="1"/>
    <col min="3" max="3" width="6.5703125" bestFit="1" customWidth="1"/>
    <col min="4" max="4" width="8.7109375" customWidth="1"/>
    <col min="5" max="5" width="15.5703125" customWidth="1"/>
    <col min="6" max="7" width="14.140625" customWidth="1"/>
  </cols>
  <sheetData>
    <row r="4" spans="1:7">
      <c r="B4" s="45" t="s">
        <v>4</v>
      </c>
      <c r="C4" s="45"/>
      <c r="D4" s="45"/>
      <c r="E4" s="45"/>
      <c r="F4" s="45"/>
      <c r="G4" s="45"/>
    </row>
    <row r="5" spans="1:7">
      <c r="B5" s="45" t="s">
        <v>5</v>
      </c>
      <c r="C5" s="45"/>
      <c r="D5" s="45"/>
      <c r="E5" s="45"/>
      <c r="F5" s="45"/>
      <c r="G5" s="45"/>
    </row>
    <row r="6" spans="1:7">
      <c r="B6" s="23"/>
      <c r="C6" s="23"/>
      <c r="D6" s="23"/>
      <c r="E6" s="23" t="s">
        <v>2</v>
      </c>
      <c r="F6" s="23"/>
      <c r="G6" s="23"/>
    </row>
    <row r="9" spans="1:7">
      <c r="A9" s="1"/>
      <c r="B9" s="2" t="s">
        <v>6</v>
      </c>
      <c r="C9" s="2" t="s">
        <v>7</v>
      </c>
      <c r="D9" s="3" t="s">
        <v>8</v>
      </c>
      <c r="E9" s="2" t="s">
        <v>9</v>
      </c>
      <c r="F9" s="2" t="s">
        <v>10</v>
      </c>
      <c r="G9" s="2" t="s">
        <v>11</v>
      </c>
    </row>
    <row r="10" spans="1:7">
      <c r="A10" s="1"/>
      <c r="B10" s="2"/>
      <c r="C10" s="2"/>
      <c r="D10" s="3"/>
      <c r="E10" s="2"/>
      <c r="F10" s="2"/>
      <c r="G10" s="2"/>
    </row>
    <row r="11" spans="1:7">
      <c r="A11" s="1"/>
      <c r="B11" s="4"/>
      <c r="C11" s="4"/>
      <c r="D11" s="4"/>
      <c r="E11" s="5" t="s">
        <v>12</v>
      </c>
      <c r="F11" s="5" t="s">
        <v>13</v>
      </c>
      <c r="G11" s="4"/>
    </row>
    <row r="12" spans="1:7">
      <c r="A12" s="6"/>
      <c r="B12" s="7" t="s">
        <v>14</v>
      </c>
      <c r="C12" s="7"/>
      <c r="D12" s="8" t="s">
        <v>15</v>
      </c>
      <c r="E12" s="8" t="s">
        <v>16</v>
      </c>
      <c r="F12" s="9" t="s">
        <v>17</v>
      </c>
      <c r="G12" s="7"/>
    </row>
    <row r="13" spans="1:7" ht="15.75" thickBot="1">
      <c r="A13" s="10"/>
      <c r="B13" s="21" t="s">
        <v>18</v>
      </c>
      <c r="C13" s="21" t="s">
        <v>19</v>
      </c>
      <c r="D13" s="21" t="s">
        <v>20</v>
      </c>
      <c r="E13" s="22">
        <v>42522</v>
      </c>
      <c r="F13" s="21" t="s">
        <v>14</v>
      </c>
      <c r="G13" s="21" t="s">
        <v>21</v>
      </c>
    </row>
    <row r="14" spans="1:7">
      <c r="A14" s="11">
        <v>1</v>
      </c>
      <c r="B14" s="11" t="s">
        <v>22</v>
      </c>
      <c r="C14" s="11" t="s">
        <v>23</v>
      </c>
      <c r="D14" s="12">
        <v>14.9</v>
      </c>
      <c r="E14" s="13">
        <v>124.25</v>
      </c>
      <c r="F14" s="13">
        <v>119.26568283113205</v>
      </c>
      <c r="G14" s="13">
        <v>-4.9843171688679462</v>
      </c>
    </row>
    <row r="15" spans="1:7">
      <c r="A15" s="11">
        <v>2</v>
      </c>
      <c r="B15" s="1"/>
      <c r="C15" s="11" t="s">
        <v>24</v>
      </c>
      <c r="D15" s="12">
        <v>12.5</v>
      </c>
      <c r="E15" s="13">
        <v>105.32</v>
      </c>
      <c r="F15" s="13">
        <v>103.89429988916831</v>
      </c>
      <c r="G15" s="13">
        <v>-1.4257001108316842</v>
      </c>
    </row>
    <row r="16" spans="1:7">
      <c r="A16" s="11">
        <v>3</v>
      </c>
      <c r="B16" s="1"/>
      <c r="C16" s="11" t="s">
        <v>25</v>
      </c>
      <c r="D16" s="12">
        <v>10.1</v>
      </c>
      <c r="E16" s="13">
        <v>86.4</v>
      </c>
      <c r="F16" s="13">
        <v>88.522916947204564</v>
      </c>
      <c r="G16" s="13">
        <v>2.1229169472045584</v>
      </c>
    </row>
    <row r="17" spans="1:8">
      <c r="A17" s="11">
        <v>4</v>
      </c>
      <c r="B17" s="1"/>
      <c r="C17" s="11" t="s">
        <v>26</v>
      </c>
      <c r="D17" s="12">
        <v>8.3000000000000007</v>
      </c>
      <c r="E17" s="13">
        <v>61.39</v>
      </c>
      <c r="F17" s="13">
        <v>69.120539336140993</v>
      </c>
      <c r="G17" s="13">
        <v>7.7305393361409926</v>
      </c>
    </row>
    <row r="18" spans="1:8">
      <c r="A18" s="11">
        <v>5</v>
      </c>
      <c r="B18" s="1"/>
      <c r="C18" s="11" t="s">
        <v>27</v>
      </c>
      <c r="D18" s="12">
        <v>4.4000000000000004</v>
      </c>
      <c r="E18" s="13">
        <v>35.71</v>
      </c>
      <c r="F18" s="13">
        <v>42.725870876364056</v>
      </c>
      <c r="G18" s="13">
        <v>7.0158708763640547</v>
      </c>
    </row>
    <row r="19" spans="1:8">
      <c r="A19" s="11">
        <v>6</v>
      </c>
      <c r="B19" s="1"/>
      <c r="C19" s="11" t="s">
        <v>28</v>
      </c>
      <c r="D19" s="12">
        <v>3.1</v>
      </c>
      <c r="E19" s="13">
        <v>27.16</v>
      </c>
      <c r="F19" s="13">
        <v>32.465954481074675</v>
      </c>
      <c r="G19" s="13">
        <v>5.305954481074675</v>
      </c>
    </row>
    <row r="20" spans="1:8">
      <c r="A20" s="11">
        <v>7</v>
      </c>
      <c r="B20" s="1"/>
      <c r="C20" s="11" t="s">
        <v>29</v>
      </c>
      <c r="D20" s="12">
        <v>2</v>
      </c>
      <c r="E20" s="13">
        <v>19.920000000000002</v>
      </c>
      <c r="F20" s="13">
        <v>23.784486761983661</v>
      </c>
      <c r="G20" s="13">
        <v>3.8644867619836596</v>
      </c>
    </row>
    <row r="21" spans="1:8">
      <c r="A21" s="11">
        <v>8</v>
      </c>
      <c r="B21" s="1"/>
      <c r="C21" s="11" t="s">
        <v>30</v>
      </c>
      <c r="D21" s="12">
        <v>1.8</v>
      </c>
      <c r="E21" s="13">
        <v>18.600000000000001</v>
      </c>
      <c r="F21" s="13">
        <v>22.206038085785295</v>
      </c>
      <c r="G21" s="13">
        <v>3.6060380857852934</v>
      </c>
    </row>
    <row r="22" spans="1:8">
      <c r="A22" s="11">
        <v>9</v>
      </c>
      <c r="B22" s="1"/>
      <c r="C22" s="11" t="s">
        <v>31</v>
      </c>
      <c r="D22" s="12">
        <v>2</v>
      </c>
      <c r="E22" s="13">
        <v>19.920000000000002</v>
      </c>
      <c r="F22" s="13">
        <v>23.784486761983661</v>
      </c>
      <c r="G22" s="13">
        <v>3.8644867619836596</v>
      </c>
    </row>
    <row r="23" spans="1:8">
      <c r="A23" s="11">
        <v>10</v>
      </c>
      <c r="B23" s="1"/>
      <c r="C23" s="11" t="s">
        <v>32</v>
      </c>
      <c r="D23" s="12">
        <v>3.1</v>
      </c>
      <c r="E23" s="13">
        <v>27.16</v>
      </c>
      <c r="F23" s="13">
        <v>32.465954481074675</v>
      </c>
      <c r="G23" s="13">
        <v>5.305954481074675</v>
      </c>
    </row>
    <row r="24" spans="1:8">
      <c r="A24" s="11">
        <v>11</v>
      </c>
      <c r="B24" s="1"/>
      <c r="C24" s="11" t="s">
        <v>33</v>
      </c>
      <c r="D24" s="12">
        <v>6.3</v>
      </c>
      <c r="E24" s="13">
        <v>56.43</v>
      </c>
      <c r="F24" s="13">
        <v>63.697662763974058</v>
      </c>
      <c r="G24" s="13">
        <v>7.2676627639740587</v>
      </c>
    </row>
    <row r="25" spans="1:8">
      <c r="A25" s="11">
        <v>12</v>
      </c>
      <c r="B25" s="1"/>
      <c r="C25" s="11" t="s">
        <v>34</v>
      </c>
      <c r="D25" s="12">
        <v>11.5</v>
      </c>
      <c r="E25" s="13">
        <v>97.44</v>
      </c>
      <c r="F25" s="13">
        <v>97.489556996683405</v>
      </c>
      <c r="G25" s="13">
        <v>4.9556996683406851E-2</v>
      </c>
    </row>
    <row r="26" spans="1:8" ht="15.75" thickBot="1">
      <c r="A26" s="11"/>
      <c r="B26" s="1"/>
      <c r="C26" s="11"/>
      <c r="D26" s="14"/>
      <c r="E26" s="15"/>
      <c r="F26" s="15"/>
      <c r="G26" s="16"/>
    </row>
    <row r="27" spans="1:8" ht="15.75" thickTop="1">
      <c r="A27" s="11"/>
      <c r="B27" s="1"/>
      <c r="C27" s="11"/>
      <c r="D27" s="17"/>
      <c r="E27" s="18"/>
      <c r="F27" s="11"/>
      <c r="G27" s="18"/>
    </row>
    <row r="28" spans="1:8">
      <c r="A28" s="11">
        <v>13</v>
      </c>
      <c r="B28" s="1"/>
      <c r="C28" s="19" t="s">
        <v>35</v>
      </c>
      <c r="D28" s="20">
        <v>80</v>
      </c>
      <c r="E28" s="13">
        <v>679.7</v>
      </c>
      <c r="F28" s="13">
        <v>719.42345021256949</v>
      </c>
      <c r="G28" s="13">
        <v>39.723450212569404</v>
      </c>
    </row>
    <row r="29" spans="1:8">
      <c r="A29" s="11"/>
    </row>
    <row r="30" spans="1:8">
      <c r="A30" s="11">
        <v>14</v>
      </c>
      <c r="F30" s="24" t="s">
        <v>0</v>
      </c>
      <c r="G30" s="25">
        <f>ROUND(G28/E28,4)*100</f>
        <v>5.84</v>
      </c>
      <c r="H30" s="26" t="s">
        <v>1</v>
      </c>
    </row>
  </sheetData>
  <mergeCells count="2">
    <mergeCell ref="B4:G4"/>
    <mergeCell ref="B5:G5"/>
  </mergeCells>
  <printOptions horizontalCentered="1"/>
  <pageMargins left="0.7" right="0.7" top="0.75" bottom="0.75" header="0.55000000000000004" footer="0.55000000000000004"/>
  <pageSetup orientation="portrait" r:id="rId1"/>
  <headerFooter scaleWithDoc="0">
    <oddHeader>&amp;RQuestar Gas Company
Docket No. 16-057-03
QGC Exhibit 4.15
Page 1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view="pageLayout" zoomScaleNormal="100" workbookViewId="0">
      <selection activeCell="F17" sqref="F17"/>
    </sheetView>
  </sheetViews>
  <sheetFormatPr defaultRowHeight="15"/>
  <cols>
    <col min="1" max="1" width="5" customWidth="1"/>
    <col min="2" max="2" width="9.5703125" customWidth="1"/>
    <col min="3" max="3" width="6.5703125" bestFit="1" customWidth="1"/>
    <col min="4" max="4" width="8.7109375" customWidth="1"/>
    <col min="5" max="5" width="15.5703125" customWidth="1"/>
    <col min="6" max="7" width="14.140625" customWidth="1"/>
  </cols>
  <sheetData>
    <row r="4" spans="1:7">
      <c r="B4" s="45" t="s">
        <v>4</v>
      </c>
      <c r="C4" s="45"/>
      <c r="D4" s="45"/>
      <c r="E4" s="45"/>
      <c r="F4" s="45"/>
      <c r="G4" s="45"/>
    </row>
    <row r="5" spans="1:7">
      <c r="B5" s="45" t="s">
        <v>5</v>
      </c>
      <c r="C5" s="45"/>
      <c r="D5" s="45"/>
      <c r="E5" s="45"/>
      <c r="F5" s="45"/>
      <c r="G5" s="45"/>
    </row>
    <row r="6" spans="1:7">
      <c r="B6" s="23"/>
      <c r="C6" s="23"/>
      <c r="D6" s="23"/>
      <c r="E6" s="23" t="s">
        <v>3</v>
      </c>
      <c r="F6" s="23"/>
      <c r="G6" s="23"/>
    </row>
    <row r="9" spans="1:7">
      <c r="A9" s="1"/>
      <c r="B9" s="2" t="s">
        <v>6</v>
      </c>
      <c r="C9" s="2" t="s">
        <v>7</v>
      </c>
      <c r="D9" s="3" t="s">
        <v>8</v>
      </c>
      <c r="E9" s="2" t="s">
        <v>9</v>
      </c>
      <c r="F9" s="2" t="s">
        <v>10</v>
      </c>
      <c r="G9" s="2" t="s">
        <v>11</v>
      </c>
    </row>
    <row r="10" spans="1:7">
      <c r="A10" s="1"/>
      <c r="B10" s="2"/>
      <c r="C10" s="2"/>
      <c r="D10" s="3"/>
      <c r="E10" s="2"/>
      <c r="F10" s="2"/>
      <c r="G10" s="2"/>
    </row>
    <row r="11" spans="1:7">
      <c r="A11" s="1"/>
      <c r="B11" s="4"/>
      <c r="C11" s="4"/>
      <c r="D11" s="4"/>
      <c r="E11" s="5" t="s">
        <v>12</v>
      </c>
      <c r="F11" s="5" t="s">
        <v>13</v>
      </c>
      <c r="G11" s="4"/>
    </row>
    <row r="12" spans="1:7">
      <c r="A12" s="6"/>
      <c r="B12" s="7" t="s">
        <v>14</v>
      </c>
      <c r="C12" s="7"/>
      <c r="D12" s="8" t="s">
        <v>15</v>
      </c>
      <c r="E12" s="8" t="s">
        <v>16</v>
      </c>
      <c r="F12" s="9" t="s">
        <v>17</v>
      </c>
      <c r="G12" s="7"/>
    </row>
    <row r="13" spans="1:7" ht="15.75" thickBot="1">
      <c r="A13" s="10"/>
      <c r="B13" s="21" t="s">
        <v>18</v>
      </c>
      <c r="C13" s="21" t="s">
        <v>19</v>
      </c>
      <c r="D13" s="21" t="s">
        <v>20</v>
      </c>
      <c r="E13" s="22">
        <v>42522</v>
      </c>
      <c r="F13" s="21" t="s">
        <v>14</v>
      </c>
      <c r="G13" s="21" t="s">
        <v>21</v>
      </c>
    </row>
    <row r="14" spans="1:7">
      <c r="A14" s="11">
        <v>1</v>
      </c>
      <c r="B14" s="11" t="s">
        <v>22</v>
      </c>
      <c r="C14" s="11" t="s">
        <v>23</v>
      </c>
      <c r="D14" s="12">
        <v>14.9</v>
      </c>
      <c r="E14" s="13">
        <v>124.25</v>
      </c>
      <c r="F14" s="13">
        <v>125.36</v>
      </c>
      <c r="G14" s="13">
        <f>+F14-E14</f>
        <v>1.1099999999999994</v>
      </c>
    </row>
    <row r="15" spans="1:7">
      <c r="A15" s="11">
        <v>2</v>
      </c>
      <c r="B15" s="1"/>
      <c r="C15" s="11" t="s">
        <v>24</v>
      </c>
      <c r="D15" s="12">
        <v>12.5</v>
      </c>
      <c r="E15" s="13">
        <v>105.32</v>
      </c>
      <c r="F15" s="13">
        <v>106.46</v>
      </c>
      <c r="G15" s="13">
        <f>+F15-E15</f>
        <v>1.1400000000000006</v>
      </c>
    </row>
    <row r="16" spans="1:7">
      <c r="A16" s="11">
        <v>3</v>
      </c>
      <c r="B16" s="1"/>
      <c r="C16" s="11" t="s">
        <v>25</v>
      </c>
      <c r="D16" s="12">
        <v>10.1</v>
      </c>
      <c r="E16" s="13">
        <v>86.4</v>
      </c>
      <c r="F16" s="13">
        <v>87.56</v>
      </c>
      <c r="G16" s="13">
        <f t="shared" ref="G16:G25" si="0">+F16-E16</f>
        <v>1.1599999999999966</v>
      </c>
    </row>
    <row r="17" spans="1:8">
      <c r="A17" s="11">
        <v>4</v>
      </c>
      <c r="B17" s="1"/>
      <c r="C17" s="11" t="s">
        <v>26</v>
      </c>
      <c r="D17" s="12">
        <v>8.3000000000000007</v>
      </c>
      <c r="E17" s="13">
        <v>61.39</v>
      </c>
      <c r="F17" s="13">
        <v>62.58</v>
      </c>
      <c r="G17" s="13">
        <f t="shared" si="0"/>
        <v>1.1899999999999977</v>
      </c>
    </row>
    <row r="18" spans="1:8">
      <c r="A18" s="11">
        <v>5</v>
      </c>
      <c r="B18" s="1"/>
      <c r="C18" s="11" t="s">
        <v>27</v>
      </c>
      <c r="D18" s="12">
        <v>4.4000000000000004</v>
      </c>
      <c r="E18" s="13">
        <v>35.71</v>
      </c>
      <c r="F18" s="13">
        <v>36.93</v>
      </c>
      <c r="G18" s="13">
        <f t="shared" si="0"/>
        <v>1.2199999999999989</v>
      </c>
    </row>
    <row r="19" spans="1:8">
      <c r="A19" s="11">
        <v>6</v>
      </c>
      <c r="B19" s="1"/>
      <c r="C19" s="11" t="s">
        <v>28</v>
      </c>
      <c r="D19" s="12">
        <v>3.1</v>
      </c>
      <c r="E19" s="13">
        <v>27.16</v>
      </c>
      <c r="F19" s="13">
        <v>28.39</v>
      </c>
      <c r="G19" s="13">
        <f t="shared" si="0"/>
        <v>1.2300000000000004</v>
      </c>
    </row>
    <row r="20" spans="1:8">
      <c r="A20" s="11">
        <v>7</v>
      </c>
      <c r="B20" s="1"/>
      <c r="C20" s="11" t="s">
        <v>29</v>
      </c>
      <c r="D20" s="12">
        <v>2</v>
      </c>
      <c r="E20" s="13">
        <v>19.920000000000002</v>
      </c>
      <c r="F20" s="13">
        <v>21.15</v>
      </c>
      <c r="G20" s="13">
        <f t="shared" si="0"/>
        <v>1.2299999999999969</v>
      </c>
    </row>
    <row r="21" spans="1:8">
      <c r="A21" s="11">
        <v>8</v>
      </c>
      <c r="B21" s="1"/>
      <c r="C21" s="11" t="s">
        <v>30</v>
      </c>
      <c r="D21" s="12">
        <v>1.8</v>
      </c>
      <c r="E21" s="13">
        <v>18.600000000000001</v>
      </c>
      <c r="F21" s="13">
        <v>19.84</v>
      </c>
      <c r="G21" s="13">
        <f t="shared" si="0"/>
        <v>1.2399999999999984</v>
      </c>
    </row>
    <row r="22" spans="1:8">
      <c r="A22" s="11">
        <v>9</v>
      </c>
      <c r="B22" s="1"/>
      <c r="C22" s="11" t="s">
        <v>31</v>
      </c>
      <c r="D22" s="12">
        <v>2</v>
      </c>
      <c r="E22" s="13">
        <v>19.920000000000002</v>
      </c>
      <c r="F22" s="13">
        <v>21.15</v>
      </c>
      <c r="G22" s="13">
        <f t="shared" si="0"/>
        <v>1.2299999999999969</v>
      </c>
    </row>
    <row r="23" spans="1:8">
      <c r="A23" s="11">
        <v>10</v>
      </c>
      <c r="B23" s="1"/>
      <c r="C23" s="11" t="s">
        <v>32</v>
      </c>
      <c r="D23" s="12">
        <v>3.1</v>
      </c>
      <c r="E23" s="13">
        <v>27.16</v>
      </c>
      <c r="F23" s="13">
        <v>28.39</v>
      </c>
      <c r="G23" s="13">
        <f t="shared" si="0"/>
        <v>1.2300000000000004</v>
      </c>
    </row>
    <row r="24" spans="1:8">
      <c r="A24" s="11">
        <v>11</v>
      </c>
      <c r="B24" s="1"/>
      <c r="C24" s="11" t="s">
        <v>33</v>
      </c>
      <c r="D24" s="12">
        <v>6.3</v>
      </c>
      <c r="E24" s="13">
        <v>56.43</v>
      </c>
      <c r="F24" s="13">
        <v>57.62</v>
      </c>
      <c r="G24" s="13">
        <f t="shared" si="0"/>
        <v>1.1899999999999977</v>
      </c>
    </row>
    <row r="25" spans="1:8">
      <c r="A25" s="11">
        <v>12</v>
      </c>
      <c r="B25" s="1"/>
      <c r="C25" s="11" t="s">
        <v>34</v>
      </c>
      <c r="D25" s="12">
        <v>11.5</v>
      </c>
      <c r="E25" s="13">
        <v>97.44</v>
      </c>
      <c r="F25" s="13">
        <v>98.58</v>
      </c>
      <c r="G25" s="13">
        <f t="shared" si="0"/>
        <v>1.1400000000000006</v>
      </c>
    </row>
    <row r="26" spans="1:8" ht="15.75" thickBot="1">
      <c r="A26" s="11"/>
      <c r="B26" s="1"/>
      <c r="C26" s="11"/>
      <c r="D26" s="14"/>
      <c r="E26" s="15"/>
      <c r="F26" s="15"/>
      <c r="G26" s="16"/>
    </row>
    <row r="27" spans="1:8" ht="15.75" thickTop="1">
      <c r="A27" s="11"/>
      <c r="B27" s="1"/>
      <c r="C27" s="11"/>
      <c r="D27" s="17"/>
      <c r="E27" s="18"/>
      <c r="F27" s="11"/>
      <c r="G27" s="18"/>
    </row>
    <row r="28" spans="1:8">
      <c r="A28" s="11">
        <v>13</v>
      </c>
      <c r="B28" s="1"/>
      <c r="C28" s="19" t="s">
        <v>35</v>
      </c>
      <c r="D28" s="20">
        <f>SUM(D14:D27)</f>
        <v>80</v>
      </c>
      <c r="E28" s="13">
        <f>SUM(E14:E27)</f>
        <v>679.7</v>
      </c>
      <c r="F28" s="13">
        <f t="shared" ref="F28:G28" si="1">SUM(F14:F27)</f>
        <v>694.01</v>
      </c>
      <c r="G28" s="13">
        <f t="shared" si="1"/>
        <v>14.309999999999985</v>
      </c>
    </row>
    <row r="30" spans="1:8">
      <c r="A30" s="11">
        <v>14</v>
      </c>
      <c r="F30" s="24" t="s">
        <v>0</v>
      </c>
      <c r="G30" s="25">
        <f>ROUND(G28/E28,4)*100</f>
        <v>2.11</v>
      </c>
      <c r="H30" s="26" t="s">
        <v>1</v>
      </c>
    </row>
  </sheetData>
  <mergeCells count="2">
    <mergeCell ref="B4:G4"/>
    <mergeCell ref="B5:G5"/>
  </mergeCells>
  <printOptions horizontalCentered="1"/>
  <pageMargins left="0.7" right="0.7" top="0.75" bottom="0.75" header="0.55000000000000004" footer="0.55000000000000004"/>
  <pageSetup orientation="portrait" r:id="rId1"/>
  <headerFooter scaleWithDoc="0">
    <oddHeader>&amp;RQuestar Gas Company
Docket No. 16-057-03
QGC Exhibit 4.15
Page 2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view="pageLayout" topLeftCell="A2" zoomScaleNormal="100" workbookViewId="0">
      <selection activeCell="H25" sqref="H25"/>
    </sheetView>
  </sheetViews>
  <sheetFormatPr defaultRowHeight="15"/>
  <cols>
    <col min="1" max="1" width="5" customWidth="1"/>
    <col min="2" max="2" width="9.5703125" customWidth="1"/>
    <col min="3" max="3" width="6.5703125" bestFit="1" customWidth="1"/>
    <col min="4" max="4" width="8.7109375" customWidth="1"/>
    <col min="5" max="5" width="15.5703125" customWidth="1"/>
    <col min="6" max="7" width="14.140625" customWidth="1"/>
  </cols>
  <sheetData>
    <row r="4" spans="1:7">
      <c r="B4" s="45" t="s">
        <v>55</v>
      </c>
      <c r="C4" s="45"/>
      <c r="D4" s="45"/>
      <c r="E4" s="45"/>
      <c r="F4" s="45"/>
      <c r="G4" s="45"/>
    </row>
    <row r="5" spans="1:7">
      <c r="B5" s="45" t="s">
        <v>57</v>
      </c>
      <c r="C5" s="45"/>
      <c r="D5" s="45"/>
      <c r="E5" s="45"/>
      <c r="F5" s="45"/>
      <c r="G5" s="45"/>
    </row>
    <row r="6" spans="1:7">
      <c r="B6" s="27"/>
      <c r="C6" s="27"/>
      <c r="D6" s="27"/>
      <c r="E6" s="27" t="s">
        <v>56</v>
      </c>
      <c r="F6" s="27"/>
      <c r="G6" s="27"/>
    </row>
    <row r="9" spans="1:7">
      <c r="A9" s="1"/>
      <c r="B9" s="2" t="s">
        <v>6</v>
      </c>
      <c r="C9" s="2" t="s">
        <v>7</v>
      </c>
      <c r="D9" s="3" t="s">
        <v>8</v>
      </c>
      <c r="E9" s="2" t="s">
        <v>9</v>
      </c>
      <c r="F9" s="2" t="s">
        <v>10</v>
      </c>
      <c r="G9" s="2" t="s">
        <v>11</v>
      </c>
    </row>
    <row r="10" spans="1:7">
      <c r="A10" s="1"/>
      <c r="B10" s="2"/>
      <c r="C10" s="2"/>
      <c r="D10" s="3"/>
      <c r="E10" s="2"/>
      <c r="F10" s="2"/>
      <c r="G10" s="2"/>
    </row>
    <row r="11" spans="1:7">
      <c r="A11" s="1"/>
      <c r="B11" s="4"/>
      <c r="C11" s="4"/>
      <c r="D11" s="4"/>
      <c r="E11" s="5" t="s">
        <v>12</v>
      </c>
      <c r="F11" s="5" t="s">
        <v>13</v>
      </c>
      <c r="G11" s="4"/>
    </row>
    <row r="12" spans="1:7">
      <c r="A12" s="6"/>
      <c r="B12" s="7" t="s">
        <v>14</v>
      </c>
      <c r="C12" s="7"/>
      <c r="D12" s="8" t="s">
        <v>15</v>
      </c>
      <c r="E12" s="8" t="s">
        <v>16</v>
      </c>
      <c r="F12" s="9" t="s">
        <v>17</v>
      </c>
      <c r="G12" s="7"/>
    </row>
    <row r="13" spans="1:7" ht="15.75" thickBot="1">
      <c r="A13" s="10"/>
      <c r="B13" s="21" t="s">
        <v>18</v>
      </c>
      <c r="C13" s="21" t="s">
        <v>19</v>
      </c>
      <c r="D13" s="21" t="s">
        <v>20</v>
      </c>
      <c r="E13" s="22">
        <v>42522</v>
      </c>
      <c r="F13" s="21" t="s">
        <v>14</v>
      </c>
      <c r="G13" s="21" t="s">
        <v>21</v>
      </c>
    </row>
    <row r="14" spans="1:7">
      <c r="A14" s="11">
        <v>1</v>
      </c>
      <c r="B14" s="11" t="s">
        <v>36</v>
      </c>
      <c r="C14" s="11" t="s">
        <v>23</v>
      </c>
      <c r="D14" s="42">
        <v>489</v>
      </c>
      <c r="E14" s="13">
        <v>3144.0389500000001</v>
      </c>
      <c r="F14" s="13">
        <v>3167.4411692338995</v>
      </c>
      <c r="G14" s="13">
        <f>+F14-E14</f>
        <v>23.402219233899359</v>
      </c>
    </row>
    <row r="15" spans="1:7">
      <c r="A15" s="11">
        <v>2</v>
      </c>
      <c r="B15" s="1"/>
      <c r="C15" s="11" t="s">
        <v>24</v>
      </c>
      <c r="D15" s="42">
        <v>366</v>
      </c>
      <c r="E15" s="13">
        <v>2377.6813000000002</v>
      </c>
      <c r="F15" s="13">
        <v>2423.3231895571321</v>
      </c>
      <c r="G15" s="13">
        <f>+F15-E15</f>
        <v>45.64188955713189</v>
      </c>
    </row>
    <row r="16" spans="1:7">
      <c r="A16" s="11">
        <v>3</v>
      </c>
      <c r="B16" s="1"/>
      <c r="C16" s="11" t="s">
        <v>25</v>
      </c>
      <c r="D16" s="43">
        <v>401</v>
      </c>
      <c r="E16" s="13">
        <v>2595.7505499999997</v>
      </c>
      <c r="F16" s="13">
        <v>2635.0640780830417</v>
      </c>
      <c r="G16" s="13">
        <f t="shared" ref="G16:G25" si="0">+F16-E16</f>
        <v>39.313528083042002</v>
      </c>
    </row>
    <row r="17" spans="1:8">
      <c r="A17" s="11">
        <v>4</v>
      </c>
      <c r="B17" s="1"/>
      <c r="C17" s="11" t="s">
        <v>26</v>
      </c>
      <c r="D17" s="42">
        <v>317</v>
      </c>
      <c r="E17" s="13">
        <v>1730.5505699999999</v>
      </c>
      <c r="F17" s="13">
        <v>1834.2960461226116</v>
      </c>
      <c r="G17" s="13">
        <f t="shared" si="0"/>
        <v>103.74547612261176</v>
      </c>
    </row>
    <row r="18" spans="1:8">
      <c r="A18" s="11">
        <v>5</v>
      </c>
      <c r="B18" s="1"/>
      <c r="C18" s="11" t="s">
        <v>27</v>
      </c>
      <c r="D18" s="42">
        <v>285</v>
      </c>
      <c r="E18" s="13">
        <v>1565.67985</v>
      </c>
      <c r="F18" s="13">
        <v>1670.240265521549</v>
      </c>
      <c r="G18" s="13">
        <f t="shared" si="0"/>
        <v>104.56041552154898</v>
      </c>
    </row>
    <row r="19" spans="1:8">
      <c r="A19" s="11">
        <v>6</v>
      </c>
      <c r="B19" s="1"/>
      <c r="C19" s="11" t="s">
        <v>28</v>
      </c>
      <c r="D19" s="42">
        <v>238</v>
      </c>
      <c r="E19" s="13">
        <v>1323.5259799999999</v>
      </c>
      <c r="F19" s="13">
        <v>1429.2833377637385</v>
      </c>
      <c r="G19" s="13">
        <f t="shared" si="0"/>
        <v>105.75735776373858</v>
      </c>
    </row>
    <row r="20" spans="1:8">
      <c r="A20" s="11">
        <v>7</v>
      </c>
      <c r="B20" s="1"/>
      <c r="C20" s="11" t="s">
        <v>29</v>
      </c>
      <c r="D20" s="42">
        <v>215</v>
      </c>
      <c r="E20" s="13">
        <v>1205.0251499999999</v>
      </c>
      <c r="F20" s="13">
        <v>1311.3682454567249</v>
      </c>
      <c r="G20" s="13">
        <f t="shared" si="0"/>
        <v>106.343095456725</v>
      </c>
    </row>
    <row r="21" spans="1:8">
      <c r="A21" s="11">
        <v>8</v>
      </c>
      <c r="B21" s="1"/>
      <c r="C21" s="11" t="s">
        <v>30</v>
      </c>
      <c r="D21" s="42">
        <v>204</v>
      </c>
      <c r="E21" s="13">
        <v>1148.3508400000001</v>
      </c>
      <c r="F21" s="13">
        <v>1254.9740708751096</v>
      </c>
      <c r="G21" s="13">
        <f t="shared" si="0"/>
        <v>106.62323087510958</v>
      </c>
    </row>
    <row r="22" spans="1:8">
      <c r="A22" s="11">
        <v>9</v>
      </c>
      <c r="B22" s="1"/>
      <c r="C22" s="11" t="s">
        <v>31</v>
      </c>
      <c r="D22" s="42">
        <v>176</v>
      </c>
      <c r="E22" s="13">
        <v>994.60296000000005</v>
      </c>
      <c r="F22" s="13">
        <v>1111.4252628491799</v>
      </c>
      <c r="G22" s="13">
        <f t="shared" si="0"/>
        <v>116.82230284917989</v>
      </c>
    </row>
    <row r="23" spans="1:8">
      <c r="A23" s="11">
        <v>10</v>
      </c>
      <c r="B23" s="1"/>
      <c r="C23" s="11" t="s">
        <v>32</v>
      </c>
      <c r="D23" s="42">
        <v>199</v>
      </c>
      <c r="E23" s="13">
        <v>1122.19454</v>
      </c>
      <c r="F23" s="13">
        <v>1229.3403551561937</v>
      </c>
      <c r="G23" s="13">
        <f t="shared" si="0"/>
        <v>107.14581515619375</v>
      </c>
    </row>
    <row r="24" spans="1:8">
      <c r="A24" s="11">
        <v>11</v>
      </c>
      <c r="B24" s="1"/>
      <c r="C24" s="11" t="s">
        <v>33</v>
      </c>
      <c r="D24" s="42">
        <v>243</v>
      </c>
      <c r="E24" s="13">
        <v>1611.32365</v>
      </c>
      <c r="F24" s="13">
        <v>1679.2052098803647</v>
      </c>
      <c r="G24" s="13">
        <f t="shared" si="0"/>
        <v>67.881559880364648</v>
      </c>
    </row>
    <row r="25" spans="1:8">
      <c r="A25" s="11">
        <v>12</v>
      </c>
      <c r="B25" s="1"/>
      <c r="C25" s="11" t="s">
        <v>34</v>
      </c>
      <c r="D25" s="42">
        <v>368</v>
      </c>
      <c r="E25" s="13">
        <v>2390.1424000000002</v>
      </c>
      <c r="F25" s="13">
        <v>2435.4226689014695</v>
      </c>
      <c r="G25" s="13">
        <f t="shared" si="0"/>
        <v>45.280268901469299</v>
      </c>
    </row>
    <row r="26" spans="1:8" ht="15.75" thickBot="1">
      <c r="A26" s="11"/>
      <c r="B26" s="1"/>
      <c r="C26" s="11"/>
      <c r="D26" s="14"/>
      <c r="E26" s="15"/>
      <c r="F26" s="15"/>
      <c r="G26" s="16"/>
    </row>
    <row r="27" spans="1:8" ht="15.75" thickTop="1">
      <c r="A27" s="11"/>
      <c r="B27" s="1"/>
      <c r="C27" s="11"/>
      <c r="D27" s="17"/>
      <c r="E27" s="18"/>
      <c r="F27" s="11"/>
      <c r="G27" s="18"/>
    </row>
    <row r="28" spans="1:8">
      <c r="A28" s="11">
        <v>13</v>
      </c>
      <c r="B28" s="1"/>
      <c r="C28" s="19" t="s">
        <v>35</v>
      </c>
      <c r="D28" s="44">
        <f>SUM(D14:D27)</f>
        <v>3501</v>
      </c>
      <c r="E28" s="13">
        <f>SUM(E14:E27)</f>
        <v>21208.866740000001</v>
      </c>
      <c r="F28" s="13">
        <f t="shared" ref="F28:G28" si="1">SUM(F14:F27)</f>
        <v>22181.383899401015</v>
      </c>
      <c r="G28" s="13">
        <f t="shared" si="1"/>
        <v>972.51715940101474</v>
      </c>
    </row>
    <row r="30" spans="1:8">
      <c r="A30" s="11">
        <v>14</v>
      </c>
      <c r="F30" s="24" t="s">
        <v>0</v>
      </c>
      <c r="G30" s="25">
        <f>ROUND(G28/E28,4)*100</f>
        <v>4.5900000000000007</v>
      </c>
      <c r="H30" s="26" t="s">
        <v>1</v>
      </c>
    </row>
  </sheetData>
  <mergeCells count="2">
    <mergeCell ref="B4:G4"/>
    <mergeCell ref="B5:G5"/>
  </mergeCells>
  <printOptions horizontalCentered="1"/>
  <pageMargins left="0.7" right="0.7" top="0.75" bottom="0.75" header="0.55000000000000004" footer="0.55000000000000004"/>
  <pageSetup orientation="portrait" r:id="rId1"/>
  <headerFooter scaleWithDoc="0">
    <oddHeader>&amp;RQuestar Gas Company
Docket No. 16-057-03
QGC Exhibit 4.15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3"/>
  <sheetViews>
    <sheetView tabSelected="1" view="pageLayout" zoomScaleNormal="100" workbookViewId="0">
      <selection activeCell="G13" sqref="G13"/>
    </sheetView>
  </sheetViews>
  <sheetFormatPr defaultRowHeight="12.75"/>
  <cols>
    <col min="1" max="1" width="5" style="30" customWidth="1"/>
    <col min="2" max="2" width="15" style="28" bestFit="1" customWidth="1"/>
    <col min="3" max="3" width="11.85546875" style="28" customWidth="1"/>
    <col min="4" max="4" width="12" style="28" customWidth="1"/>
    <col min="5" max="10" width="9.140625" style="28"/>
    <col min="11" max="11" width="14" style="28" bestFit="1" customWidth="1"/>
    <col min="12" max="16384" width="9.140625" style="28"/>
  </cols>
  <sheetData>
    <row r="5" spans="1:6" ht="15.75">
      <c r="A5" s="46" t="s">
        <v>37</v>
      </c>
      <c r="B5" s="46"/>
      <c r="C5" s="46"/>
      <c r="D5" s="46"/>
      <c r="E5" s="46"/>
      <c r="F5" s="46"/>
    </row>
    <row r="6" spans="1:6" ht="15.75">
      <c r="A6" s="46" t="s">
        <v>38</v>
      </c>
      <c r="B6" s="46"/>
      <c r="C6" s="46"/>
      <c r="D6" s="46"/>
      <c r="E6" s="46"/>
      <c r="F6" s="46"/>
    </row>
    <row r="7" spans="1:6" ht="15.75">
      <c r="A7" s="29"/>
      <c r="B7" s="29"/>
      <c r="C7" s="29"/>
      <c r="D7" s="29"/>
      <c r="E7" s="29"/>
      <c r="F7" s="29"/>
    </row>
    <row r="8" spans="1:6">
      <c r="B8" s="30"/>
      <c r="C8" s="30" t="s">
        <v>6</v>
      </c>
      <c r="D8" s="30" t="s">
        <v>7</v>
      </c>
      <c r="E8" s="30" t="s">
        <v>39</v>
      </c>
      <c r="F8" s="30" t="s">
        <v>9</v>
      </c>
    </row>
    <row r="9" spans="1:6">
      <c r="A9" s="47" t="s">
        <v>53</v>
      </c>
      <c r="B9" s="47"/>
      <c r="C9" s="47"/>
      <c r="D9" s="47"/>
      <c r="E9" s="47"/>
      <c r="F9" s="47"/>
    </row>
    <row r="10" spans="1:6" ht="25.5">
      <c r="B10" s="31" t="s">
        <v>40</v>
      </c>
      <c r="C10" s="32" t="s">
        <v>41</v>
      </c>
      <c r="D10" s="32" t="s">
        <v>42</v>
      </c>
      <c r="E10" s="33" t="s">
        <v>43</v>
      </c>
      <c r="F10" s="33" t="s">
        <v>44</v>
      </c>
    </row>
    <row r="11" spans="1:6">
      <c r="A11" s="34">
        <v>1</v>
      </c>
      <c r="B11" s="28" t="s">
        <v>45</v>
      </c>
      <c r="C11" s="28">
        <v>394</v>
      </c>
      <c r="D11" s="35">
        <v>0.20727258700000001</v>
      </c>
      <c r="E11" s="35">
        <v>0.264199668</v>
      </c>
      <c r="F11" s="35">
        <v>3.9350089999999997E-2</v>
      </c>
    </row>
    <row r="12" spans="1:6">
      <c r="A12" s="34">
        <v>2</v>
      </c>
      <c r="B12" s="28" t="s">
        <v>46</v>
      </c>
      <c r="C12" s="28">
        <v>87</v>
      </c>
      <c r="D12" s="35">
        <v>0.101266571</v>
      </c>
      <c r="E12" s="35">
        <v>0.208008056</v>
      </c>
      <c r="F12" s="35">
        <v>2.3441779999999999E-2</v>
      </c>
    </row>
    <row r="13" spans="1:6">
      <c r="A13" s="34">
        <v>3</v>
      </c>
      <c r="B13" s="28" t="s">
        <v>47</v>
      </c>
      <c r="C13" s="28">
        <v>58</v>
      </c>
      <c r="D13" s="35">
        <v>3.1687254999999998E-2</v>
      </c>
      <c r="E13" s="35">
        <v>0.110227093</v>
      </c>
      <c r="F13" s="35">
        <v>-1.403603E-2</v>
      </c>
    </row>
    <row r="14" spans="1:6">
      <c r="A14" s="34">
        <v>4</v>
      </c>
      <c r="B14" s="28" t="s">
        <v>48</v>
      </c>
      <c r="C14" s="28">
        <v>5</v>
      </c>
      <c r="D14" s="35">
        <v>-5.3400089999999997E-3</v>
      </c>
      <c r="E14" s="35">
        <v>7.4846030000000003E-3</v>
      </c>
      <c r="F14" s="35">
        <v>-2.190785E-2</v>
      </c>
    </row>
    <row r="15" spans="1:6">
      <c r="A15" s="30">
        <v>5</v>
      </c>
      <c r="C15" s="36">
        <f>SUM(C11:C14)</f>
        <v>544</v>
      </c>
      <c r="D15" s="37">
        <f>SUMPRODUCT(C11:C14,D11:D14)/SUM(C11:C14)</f>
        <v>0.16964476415441179</v>
      </c>
      <c r="E15" s="38">
        <v>0.26</v>
      </c>
      <c r="F15" s="38">
        <v>-0.02</v>
      </c>
    </row>
    <row r="16" spans="1:6">
      <c r="C16" s="39"/>
      <c r="D16" s="40"/>
      <c r="E16" s="41"/>
      <c r="F16" s="41"/>
    </row>
    <row r="17" spans="1:6">
      <c r="A17" s="48" t="s">
        <v>54</v>
      </c>
      <c r="B17" s="48"/>
      <c r="C17" s="48"/>
      <c r="D17" s="48"/>
      <c r="E17" s="48"/>
      <c r="F17" s="48"/>
    </row>
    <row r="18" spans="1:6" ht="25.5">
      <c r="B18" s="31" t="s">
        <v>40</v>
      </c>
      <c r="C18" s="32" t="s">
        <v>41</v>
      </c>
      <c r="D18" s="32" t="s">
        <v>42</v>
      </c>
      <c r="E18" s="33" t="s">
        <v>43</v>
      </c>
      <c r="F18" s="33" t="s">
        <v>44</v>
      </c>
    </row>
    <row r="19" spans="1:6">
      <c r="A19" s="30">
        <v>6</v>
      </c>
      <c r="B19" s="28" t="s">
        <v>49</v>
      </c>
      <c r="C19" s="28">
        <v>1</v>
      </c>
      <c r="D19" s="35">
        <v>0.13035115</v>
      </c>
      <c r="E19" s="35">
        <v>0.13035115</v>
      </c>
      <c r="F19" s="35">
        <v>0.130351148</v>
      </c>
    </row>
    <row r="20" spans="1:6">
      <c r="A20" s="30">
        <v>7</v>
      </c>
      <c r="B20" s="28" t="s">
        <v>50</v>
      </c>
      <c r="C20" s="28">
        <v>11</v>
      </c>
      <c r="D20" s="35">
        <v>2.8387490000000001E-2</v>
      </c>
      <c r="E20" s="35">
        <v>8.2193849999999999E-2</v>
      </c>
      <c r="F20" s="35">
        <v>-8.1035310000000006E-3</v>
      </c>
    </row>
    <row r="21" spans="1:6">
      <c r="A21" s="30">
        <v>8</v>
      </c>
      <c r="B21" s="28" t="s">
        <v>51</v>
      </c>
      <c r="C21" s="28">
        <v>29</v>
      </c>
      <c r="D21" s="35">
        <v>6.21253E-3</v>
      </c>
      <c r="E21" s="35">
        <v>3.049636E-2</v>
      </c>
      <c r="F21" s="35">
        <v>-2.0365983000000001E-2</v>
      </c>
    </row>
    <row r="22" spans="1:6">
      <c r="A22" s="30">
        <v>9</v>
      </c>
      <c r="B22" s="28" t="s">
        <v>52</v>
      </c>
      <c r="C22" s="28">
        <v>1</v>
      </c>
      <c r="D22" s="35">
        <v>4.8190820000000002E-2</v>
      </c>
      <c r="E22" s="35">
        <v>4.8190820000000002E-2</v>
      </c>
      <c r="F22" s="35">
        <v>4.8190819000000003E-2</v>
      </c>
    </row>
    <row r="23" spans="1:6">
      <c r="A23" s="30">
        <v>10</v>
      </c>
      <c r="C23" s="36">
        <f>SUM(C19:C22)</f>
        <v>42</v>
      </c>
      <c r="D23" s="37">
        <f>SUMPRODUCT(C19:C22,D19:D22)/SUM(C19:C22)</f>
        <v>1.5975422142857142E-2</v>
      </c>
      <c r="E23" s="37">
        <v>0.13</v>
      </c>
      <c r="F23" s="37">
        <v>-0.02</v>
      </c>
    </row>
  </sheetData>
  <mergeCells count="4">
    <mergeCell ref="A5:F5"/>
    <mergeCell ref="A6:F6"/>
    <mergeCell ref="A9:F9"/>
    <mergeCell ref="A17:F17"/>
  </mergeCells>
  <printOptions horizontalCentered="1"/>
  <pageMargins left="0.7" right="0.7" top="0.75" bottom="0.75" header="0.55000000000000004" footer="0.3"/>
  <pageSetup orientation="portrait" r:id="rId1"/>
  <headerFooter>
    <oddHeader>&amp;RQuestar Gas Company
Docket No. 16-057-03
QGC Exhibit 4.15
Page 4 of 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4.15p1</vt:lpstr>
      <vt:lpstr>Ex 4.15p2</vt:lpstr>
      <vt:lpstr>Ex 4.15p3</vt:lpstr>
      <vt:lpstr>Ex 4.15p4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Ipson</dc:creator>
  <cp:lastModifiedBy>laurieharris</cp:lastModifiedBy>
  <cp:lastPrinted>2016-06-29T21:57:39Z</cp:lastPrinted>
  <dcterms:created xsi:type="dcterms:W3CDTF">2016-06-23T16:41:15Z</dcterms:created>
  <dcterms:modified xsi:type="dcterms:W3CDTF">2016-07-01T21:05:22Z</dcterms:modified>
</cp:coreProperties>
</file>